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Сессии 2024\2024.10.23\Бюджет\"/>
    </mc:Choice>
  </mc:AlternateContent>
  <bookViews>
    <workbookView xWindow="0" yWindow="0" windowWidth="19200" windowHeight="7340"/>
  </bookViews>
  <sheets>
    <sheet name="2024-2026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1" l="1"/>
  <c r="T34" i="1"/>
  <c r="R34" i="1"/>
  <c r="S22" i="1" l="1"/>
  <c r="T22" i="1"/>
  <c r="R22" i="1"/>
  <c r="S18" i="1"/>
  <c r="T18" i="1"/>
  <c r="R18" i="1"/>
  <c r="S29" i="1" l="1"/>
  <c r="S39" i="1" l="1"/>
  <c r="T39" i="1"/>
  <c r="R39" i="1"/>
  <c r="S36" i="1" l="1"/>
  <c r="T36" i="1"/>
  <c r="R36" i="1"/>
  <c r="R29" i="1"/>
  <c r="R45" i="1" s="1"/>
  <c r="S24" i="1"/>
  <c r="S45" i="1" s="1"/>
  <c r="T24" i="1"/>
  <c r="T45" i="1" s="1"/>
  <c r="R24" i="1" l="1"/>
</calcChain>
</file>

<file path=xl/sharedStrings.xml><?xml version="1.0" encoding="utf-8"?>
<sst xmlns="http://schemas.openxmlformats.org/spreadsheetml/2006/main" count="94" uniqueCount="69">
  <si>
    <t>Итого расходов</t>
  </si>
  <si>
    <t/>
  </si>
  <si>
    <t>2800079500</t>
  </si>
  <si>
    <t>Муниципальная программа "Профилактика терроризма и экстремизма на территории города Куйбышева Куйбышевского района Новосибирской области"</t>
  </si>
  <si>
    <t>2800000000</t>
  </si>
  <si>
    <t>2700004310</t>
  </si>
  <si>
    <t>Содержание автомобильных дорог и дорожных сооружений</t>
  </si>
  <si>
    <t>2700000000</t>
  </si>
  <si>
    <t>Муниципальная программа «Повышение безопасности дорожного движения в городе Куйбышеве Куйбышевского района Новосибирской области»</t>
  </si>
  <si>
    <t>2600079500</t>
  </si>
  <si>
    <t>Муниципальная программа "Развитие и поддержка ТОС на территории г. Куйбышева"</t>
  </si>
  <si>
    <t>2600000000</t>
  </si>
  <si>
    <t>25000S1100</t>
  </si>
  <si>
    <t>Софинансирование местного бюджета по 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</si>
  <si>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2500071100</t>
  </si>
  <si>
    <t>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</si>
  <si>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2500000000</t>
  </si>
  <si>
    <t>Муниципальная программа «Организация регулярных перевозок пассажиров и багажа по маршрутам регулярных перевозок в городе Куйбышеве Куйбышевского района Новосибирской области»</t>
  </si>
  <si>
    <t>2300079500</t>
  </si>
  <si>
    <t>Реализация мероприятий муниципальной программы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</si>
  <si>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2300000000</t>
  </si>
  <si>
    <t>Муниципальная программа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</si>
  <si>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2200079500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</si>
  <si>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 "</t>
  </si>
  <si>
    <t>2200000000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</si>
  <si>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области"</t>
  </si>
  <si>
    <t>2100079500</t>
  </si>
  <si>
    <t>Муниципальная программа "Обеспечение первичных мер пожарной безопасности"</t>
  </si>
  <si>
    <t>2100000000</t>
  </si>
  <si>
    <t>2014 год</t>
  </si>
  <si>
    <t>ВР</t>
  </si>
  <si>
    <t>Рз Пр</t>
  </si>
  <si>
    <t>ЦСР</t>
  </si>
  <si>
    <t>ЦСРст</t>
  </si>
  <si>
    <t>Сумма на 2025 год</t>
  </si>
  <si>
    <t>Сумма на 2024 год</t>
  </si>
  <si>
    <t>Сумма</t>
  </si>
  <si>
    <t>ГРБС</t>
  </si>
  <si>
    <t>КЦСР</t>
  </si>
  <si>
    <t>ПР</t>
  </si>
  <si>
    <t>РЗ</t>
  </si>
  <si>
    <t>Наименование муниципальных программ</t>
  </si>
  <si>
    <t>руб.</t>
  </si>
  <si>
    <t>Перечень мунициальных программ  города Куйбышева Куйбышевского района Новосибирской области на 2024 год и плановый период 2025 и 2026 годов</t>
  </si>
  <si>
    <t>К решению сессии  Совета депутатов города Куйбышева  Куйбышевского района Новосибирской области                                                                         
«О  бюджете  города Куйбышева  Куйбышевского района Новосибирской  области  на  2024 год и плановый период  2025 и  2026 годов"</t>
  </si>
  <si>
    <t>Приложение 11</t>
  </si>
  <si>
    <t>Реализация мероприятий на уличное освещение в границах поселения</t>
  </si>
  <si>
    <t>Реализация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</si>
  <si>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27000S0760</t>
  </si>
  <si>
    <t>Софинансирование местного бюджета на 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</si>
  <si>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Реализация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</si>
  <si>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Софинансирование местного бюджета на реализацию проектов развития территорий муниципальных образований Новосибирской области, основанных на местных инициативах в рамках государственной программы Новосибирской области "Управление финансами в Новосибирской области"</t>
  </si>
  <si>
    <t>Муниципальная программа "Реализация проекта "Инициативное бюджетирование" на территории города Куйбышева"</t>
  </si>
  <si>
    <t>Сумма на     2026 год</t>
  </si>
  <si>
    <t>Муниципальная программа  "Формирование комфортной городской среды города Куйбышева"</t>
  </si>
  <si>
    <t>Реализация мероприятий по муниципальной программе  "Формирование комфортной городской среды города Куйбышева"(поощрение муниципальных образований - победителей Всероссийского конкурса лучших проектов)</t>
  </si>
  <si>
    <t>360F254240</t>
  </si>
  <si>
    <t>Реализация мероприятий по муниципальной программе  "Формирование комфортной городской среды города Куйбышева"(благоустройство дворовых территорий)</t>
  </si>
  <si>
    <t>360F255550</t>
  </si>
  <si>
    <t>Реализация мероприятий по муниципальной программе  "Формирование комфортной городской среды города Куйбышева"(организация общественных пространств)</t>
  </si>
  <si>
    <t>360F255553</t>
  </si>
  <si>
    <t>Реализация мероприятий по муниципальной программе  "Формирование комфортной городской среды города Куйбышева"(мероприятия по разработке проектной документации на благоустройство общественных пространств)</t>
  </si>
  <si>
    <t>360F270380</t>
  </si>
  <si>
    <t>Реализация мероприятий по муниципальной программе  "Формирование комфортной городской среды города Куйбышева"(софинансирование мероприятий по разработке проектной документации на благоустройство общественных пространств)</t>
  </si>
  <si>
    <t>360F2S0380</t>
  </si>
  <si>
    <t>3500070241</t>
  </si>
  <si>
    <t>35000S0241</t>
  </si>
  <si>
    <t>Муниципальная программа "Ликвидация несанкционированных свалок на территории города Куйбышева Куйбышевского района Новосибирской области"</t>
  </si>
  <si>
    <t>2400000000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</si>
</sst>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0;[Red]\-#,##0.00"/>
    <numFmt numFmtId="166" formatCode="00\.00\.00"/>
    <numFmt numFmtId="167" formatCode="000"/>
    <numFmt numFmtId="168" formatCode="00.0.0000"/>
    <numFmt numFmtId="169" formatCode="00\ 00\ 00"/>
    <numFmt numFmtId="170" formatCode="0000000000"/>
  </numFmts>
  <fonts count="10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65" fontId="1" fillId="0" borderId="2" xfId="0" applyNumberFormat="1" applyFont="1" applyFill="1" applyBorder="1" applyAlignment="1" applyProtection="1">
      <protection hidden="1"/>
    </xf>
    <xf numFmtId="168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9" fontId="2" fillId="0" borderId="6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2" fillId="0" borderId="7" xfId="0" applyNumberFormat="1" applyFont="1" applyFill="1" applyBorder="1" applyAlignment="1" applyProtection="1">
      <alignment horizontal="left" vertical="top" wrapText="1"/>
      <protection hidden="1"/>
    </xf>
    <xf numFmtId="170" fontId="3" fillId="0" borderId="4" xfId="0" applyNumberFormat="1" applyFont="1" applyFill="1" applyBorder="1" applyAlignment="1" applyProtection="1">
      <alignment horizontal="left" vertical="top" wrapText="1"/>
      <protection hidden="1"/>
    </xf>
    <xf numFmtId="170" fontId="4" fillId="0" borderId="7" xfId="0" applyNumberFormat="1" applyFont="1" applyFill="1" applyBorder="1" applyAlignment="1" applyProtection="1">
      <alignment horizontal="left" vertical="top" wrapText="1"/>
      <protection hidden="1"/>
    </xf>
    <xf numFmtId="170" fontId="1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2" fillId="0" borderId="1" xfId="0" applyNumberFormat="1" applyFont="1" applyFill="1" applyBorder="1" applyAlignment="1" applyProtection="1">
      <alignment horizontal="left" vertical="top" wrapText="1"/>
      <protection hidden="1"/>
    </xf>
    <xf numFmtId="170" fontId="3" fillId="0" borderId="9" xfId="0" applyNumberFormat="1" applyFont="1" applyFill="1" applyBorder="1" applyAlignment="1" applyProtection="1">
      <alignment horizontal="left" vertical="top" wrapText="1"/>
      <protection hidden="1"/>
    </xf>
    <xf numFmtId="170" fontId="4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" xfId="0" applyNumberFormat="1" applyFont="1" applyFill="1" applyBorder="1" applyAlignment="1" applyProtection="1">
      <alignment horizontal="left" vertical="top" wrapText="1"/>
      <protection hidden="1"/>
    </xf>
    <xf numFmtId="170" fontId="1" fillId="0" borderId="10" xfId="0" applyNumberFormat="1" applyFont="1" applyFill="1" applyBorder="1" applyAlignment="1" applyProtection="1">
      <alignment horizontal="left" vertical="top" wrapText="1"/>
      <protection hidden="1"/>
    </xf>
    <xf numFmtId="168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left" vertical="top" wrapText="1"/>
      <protection hidden="1"/>
    </xf>
    <xf numFmtId="168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protection hidden="1"/>
    </xf>
    <xf numFmtId="169" fontId="2" fillId="0" borderId="3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Continuous" vertical="center"/>
      <protection hidden="1"/>
    </xf>
    <xf numFmtId="0" fontId="6" fillId="0" borderId="2" xfId="0" applyNumberFormat="1" applyFont="1" applyFill="1" applyBorder="1" applyAlignment="1" applyProtection="1"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Protection="1">
      <protection hidden="1"/>
    </xf>
    <xf numFmtId="0" fontId="1" fillId="0" borderId="2" xfId="0" applyNumberFormat="1" applyFont="1" applyFill="1" applyBorder="1" applyProtection="1"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2" fillId="0" borderId="0" xfId="0" applyNumberFormat="1" applyFont="1" applyFill="1" applyAlignment="1" applyProtection="1">
      <protection hidden="1"/>
    </xf>
    <xf numFmtId="4" fontId="1" fillId="0" borderId="10" xfId="0" applyNumberFormat="1" applyFont="1" applyFill="1" applyBorder="1" applyAlignment="1" applyProtection="1">
      <alignment horizontal="center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2" fillId="0" borderId="7" xfId="0" applyNumberFormat="1" applyFont="1" applyFill="1" applyBorder="1" applyAlignment="1" applyProtection="1">
      <alignment horizontal="center" vertical="center"/>
      <protection hidden="1"/>
    </xf>
    <xf numFmtId="4" fontId="2" fillId="0" borderId="7" xfId="0" applyNumberFormat="1" applyFont="1" applyFill="1" applyBorder="1" applyAlignment="1" applyProtection="1">
      <alignment horizontal="right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right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right" vertical="center"/>
      <protection hidden="1"/>
    </xf>
    <xf numFmtId="4" fontId="1" fillId="0" borderId="4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7" fillId="0" borderId="0" xfId="0" applyFont="1" applyProtection="1">
      <protection hidden="1"/>
    </xf>
    <xf numFmtId="0" fontId="8" fillId="0" borderId="7" xfId="0" applyNumberFormat="1" applyFont="1" applyFill="1" applyBorder="1" applyAlignment="1" applyProtection="1">
      <alignment horizontal="left" vertical="top" wrapText="1"/>
      <protection hidden="1"/>
    </xf>
    <xf numFmtId="169" fontId="2" fillId="0" borderId="8" xfId="0" applyNumberFormat="1" applyFont="1" applyFill="1" applyBorder="1" applyAlignment="1" applyProtection="1">
      <protection hidden="1"/>
    </xf>
    <xf numFmtId="4" fontId="2" fillId="0" borderId="4" xfId="0" applyNumberFormat="1" applyFont="1" applyFill="1" applyBorder="1" applyAlignment="1" applyProtection="1">
      <alignment horizontal="right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169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8" fillId="0" borderId="0" xfId="0" applyNumberFormat="1" applyFont="1" applyFill="1" applyBorder="1" applyAlignment="1" applyProtection="1">
      <alignment horizontal="left" vertical="top" wrapText="1"/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169" fontId="2" fillId="0" borderId="13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alignment horizontal="left" vertical="top" wrapText="1"/>
      <protection hidden="1"/>
    </xf>
    <xf numFmtId="4" fontId="2" fillId="0" borderId="8" xfId="0" applyNumberFormat="1" applyFont="1" applyFill="1" applyBorder="1" applyAlignment="1" applyProtection="1">
      <alignment horizontal="right" vertical="center"/>
      <protection hidden="1"/>
    </xf>
    <xf numFmtId="169" fontId="2" fillId="0" borderId="14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4" fontId="2" fillId="0" borderId="6" xfId="0" applyNumberFormat="1" applyFont="1" applyFill="1" applyBorder="1" applyAlignment="1" applyProtection="1">
      <alignment horizontal="right" vertical="center"/>
      <protection hidden="1"/>
    </xf>
    <xf numFmtId="49" fontId="2" fillId="0" borderId="9" xfId="0" applyNumberFormat="1" applyFont="1" applyFill="1" applyBorder="1" applyAlignment="1" applyProtection="1">
      <alignment horizontal="center" vertical="center"/>
      <protection hidden="1"/>
    </xf>
    <xf numFmtId="49" fontId="8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Fill="1" applyBorder="1" applyAlignment="1" applyProtection="1">
      <alignment horizontal="right" vertical="center"/>
      <protection hidden="1"/>
    </xf>
    <xf numFmtId="4" fontId="1" fillId="0" borderId="12" xfId="0" applyNumberFormat="1" applyFont="1" applyFill="1" applyBorder="1" applyAlignment="1" applyProtection="1">
      <alignment horizontal="right" vertical="center"/>
      <protection hidden="1"/>
    </xf>
    <xf numFmtId="168" fontId="1" fillId="0" borderId="11" xfId="0" applyNumberFormat="1" applyFont="1" applyFill="1" applyBorder="1" applyAlignment="1" applyProtection="1">
      <alignment horizontal="center" vertical="center"/>
      <protection hidden="1"/>
    </xf>
    <xf numFmtId="168" fontId="2" fillId="0" borderId="9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center" vertical="center"/>
      <protection hidden="1"/>
    </xf>
    <xf numFmtId="4" fontId="1" fillId="0" borderId="11" xfId="0" applyNumberFormat="1" applyFont="1" applyFill="1" applyBorder="1" applyAlignment="1" applyProtection="1">
      <alignment horizontal="right" vertical="center"/>
      <protection hidden="1"/>
    </xf>
    <xf numFmtId="170" fontId="1" fillId="0" borderId="4" xfId="0" applyNumberFormat="1" applyFont="1" applyFill="1" applyBorder="1" applyAlignment="1" applyProtection="1">
      <alignment horizontal="left" vertical="top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 applyProtection="1">
      <alignment horizontal="right" vertical="center"/>
      <protection hidden="1"/>
    </xf>
    <xf numFmtId="0" fontId="9" fillId="0" borderId="1" xfId="0" applyNumberFormat="1" applyFont="1" applyFill="1" applyBorder="1" applyAlignment="1" applyProtection="1">
      <alignment horizontal="left" vertical="top" wrapText="1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166" fontId="2" fillId="0" borderId="0" xfId="0" applyNumberFormat="1" applyFont="1" applyFill="1" applyBorder="1" applyAlignment="1" applyProtection="1">
      <alignment vertical="top"/>
      <protection hidden="1"/>
    </xf>
    <xf numFmtId="166" fontId="2" fillId="0" borderId="1" xfId="0" applyNumberFormat="1" applyFont="1" applyFill="1" applyBorder="1" applyAlignment="1" applyProtection="1">
      <alignment vertical="top"/>
      <protection hidden="1"/>
    </xf>
    <xf numFmtId="0" fontId="0" fillId="0" borderId="0" xfId="0" applyNumberFormat="1" applyFont="1" applyFill="1" applyBorder="1" applyAlignment="1" applyProtection="1">
      <protection hidden="1"/>
    </xf>
    <xf numFmtId="168" fontId="8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Fill="1" applyBorder="1" applyAlignment="1" applyProtection="1">
      <protection hidden="1"/>
    </xf>
    <xf numFmtId="165" fontId="1" fillId="0" borderId="7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4" fontId="2" fillId="0" borderId="14" xfId="0" applyNumberFormat="1" applyFont="1" applyFill="1" applyBorder="1" applyAlignment="1" applyProtection="1">
      <alignment horizontal="center" vertical="center"/>
      <protection hidden="1"/>
    </xf>
    <xf numFmtId="168" fontId="8" fillId="0" borderId="9" xfId="0" applyNumberFormat="1" applyFont="1" applyFill="1" applyBorder="1" applyAlignment="1" applyProtection="1">
      <alignment horizontal="center" vertical="center"/>
      <protection hidden="1"/>
    </xf>
    <xf numFmtId="168" fontId="8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NumberFormat="1" applyFont="1" applyFill="1" applyBorder="1" applyAlignment="1" applyProtection="1">
      <alignment horizontal="left" vertical="top" wrapText="1"/>
      <protection hidden="1"/>
    </xf>
    <xf numFmtId="169" fontId="9" fillId="0" borderId="13" xfId="0" applyNumberFormat="1" applyFont="1" applyFill="1" applyBorder="1" applyAlignment="1" applyProtection="1">
      <protection hidden="1"/>
    </xf>
    <xf numFmtId="0" fontId="9" fillId="0" borderId="13" xfId="0" applyNumberFormat="1" applyFont="1" applyFill="1" applyBorder="1" applyAlignment="1" applyProtection="1">
      <protection hidden="1"/>
    </xf>
    <xf numFmtId="168" fontId="9" fillId="0" borderId="11" xfId="0" applyNumberFormat="1" applyFont="1" applyFill="1" applyBorder="1" applyAlignment="1" applyProtection="1">
      <alignment horizontal="center" vertical="center"/>
      <protection hidden="1"/>
    </xf>
    <xf numFmtId="167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9" fillId="0" borderId="11" xfId="0" applyNumberFormat="1" applyFont="1" applyFill="1" applyBorder="1" applyAlignment="1" applyProtection="1">
      <alignment horizontal="center" vertical="center"/>
      <protection hidden="1"/>
    </xf>
    <xf numFmtId="4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49" fontId="9" fillId="0" borderId="1" xfId="0" applyNumberFormat="1" applyFont="1" applyFill="1" applyBorder="1" applyAlignment="1" applyProtection="1">
      <alignment horizontal="center" vertical="center"/>
      <protection hidden="1"/>
    </xf>
    <xf numFmtId="49" fontId="2" fillId="0" borderId="7" xfId="0" applyNumberFormat="1" applyFont="1" applyFill="1" applyBorder="1" applyAlignment="1" applyProtection="1">
      <alignment horizontal="center" vertical="center"/>
      <protection hidden="1"/>
    </xf>
    <xf numFmtId="170" fontId="1" fillId="0" borderId="2" xfId="0" applyNumberFormat="1" applyFont="1" applyFill="1" applyBorder="1" applyAlignment="1" applyProtection="1">
      <alignment horizontal="left" vertical="top" wrapText="1"/>
      <protection hidden="1"/>
    </xf>
    <xf numFmtId="170" fontId="1" fillId="0" borderId="5" xfId="0" applyNumberFormat="1" applyFont="1" applyFill="1" applyBorder="1" applyAlignment="1" applyProtection="1">
      <alignment horizontal="left" vertical="top" wrapText="1"/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horizontal="center" vertical="center"/>
      <protection hidden="1"/>
    </xf>
    <xf numFmtId="167" fontId="1" fillId="0" borderId="1" xfId="0" applyNumberFormat="1" applyFont="1" applyFill="1" applyBorder="1" applyAlignment="1" applyProtection="1">
      <alignment horizontal="center" vertical="center"/>
      <protection hidden="1"/>
    </xf>
    <xf numFmtId="166" fontId="1" fillId="0" borderId="9" xfId="0" applyNumberFormat="1" applyFont="1" applyFill="1" applyBorder="1" applyAlignment="1" applyProtection="1">
      <alignment vertical="top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Fill="1" applyBorder="1" applyAlignment="1" applyProtection="1">
      <alignment horizontal="center" vertical="center"/>
      <protection hidden="1"/>
    </xf>
    <xf numFmtId="166" fontId="2" fillId="0" borderId="4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167" fontId="1" fillId="0" borderId="11" xfId="0" applyNumberFormat="1" applyFont="1" applyFill="1" applyBorder="1" applyAlignment="1" applyProtection="1">
      <alignment horizontal="center" vertical="center"/>
      <protection hidden="1"/>
    </xf>
    <xf numFmtId="167" fontId="1" fillId="0" borderId="10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7" xfId="0" applyNumberFormat="1" applyFont="1" applyFill="1" applyBorder="1" applyAlignment="1" applyProtection="1">
      <protection hidden="1"/>
    </xf>
    <xf numFmtId="167" fontId="2" fillId="0" borderId="4" xfId="0" applyNumberFormat="1" applyFont="1" applyFill="1" applyBorder="1" applyAlignment="1" applyProtection="1">
      <alignment horizontal="center" vertical="center"/>
      <protection hidden="1"/>
    </xf>
    <xf numFmtId="167" fontId="2" fillId="0" borderId="7" xfId="0" applyNumberFormat="1" applyFont="1" applyFill="1" applyBorder="1" applyAlignment="1" applyProtection="1">
      <alignment horizontal="center" vertical="center"/>
      <protection hidden="1"/>
    </xf>
    <xf numFmtId="166" fontId="2" fillId="0" borderId="9" xfId="0" applyNumberFormat="1" applyFont="1" applyFill="1" applyBorder="1" applyAlignment="1" applyProtection="1">
      <alignment vertical="top"/>
      <protection hidden="1"/>
    </xf>
    <xf numFmtId="166" fontId="1" fillId="0" borderId="11" xfId="0" applyNumberFormat="1" applyFont="1" applyFill="1" applyBorder="1" applyAlignment="1" applyProtection="1">
      <alignment vertical="top"/>
      <protection hidden="1"/>
    </xf>
    <xf numFmtId="0" fontId="1" fillId="0" borderId="13" xfId="0" applyNumberFormat="1" applyFont="1" applyFill="1" applyBorder="1" applyAlignment="1" applyProtection="1">
      <protection hidden="1"/>
    </xf>
    <xf numFmtId="167" fontId="1" fillId="0" borderId="13" xfId="0" applyNumberFormat="1" applyFont="1" applyFill="1" applyBorder="1" applyAlignment="1" applyProtection="1">
      <alignment horizontal="center" vertical="center"/>
      <protection hidden="1"/>
    </xf>
    <xf numFmtId="166" fontId="1" fillId="0" borderId="8" xfId="0" applyNumberFormat="1" applyFont="1" applyFill="1" applyBorder="1" applyAlignment="1" applyProtection="1">
      <alignment vertical="top"/>
      <protection hidden="1"/>
    </xf>
    <xf numFmtId="0" fontId="2" fillId="0" borderId="14" xfId="0" applyNumberFormat="1" applyFont="1" applyFill="1" applyBorder="1" applyAlignment="1" applyProtection="1">
      <protection hidden="1"/>
    </xf>
    <xf numFmtId="167" fontId="2" fillId="0" borderId="14" xfId="0" applyNumberFormat="1" applyFont="1" applyFill="1" applyBorder="1" applyAlignment="1" applyProtection="1">
      <alignment horizontal="center" vertical="center"/>
      <protection hidden="1"/>
    </xf>
    <xf numFmtId="166" fontId="2" fillId="0" borderId="6" xfId="0" applyNumberFormat="1" applyFont="1" applyFill="1" applyBorder="1" applyAlignment="1" applyProtection="1">
      <alignment vertical="top"/>
      <protection hidden="1"/>
    </xf>
    <xf numFmtId="0" fontId="2" fillId="0" borderId="0" xfId="0" applyNumberFormat="1" applyFont="1" applyFill="1" applyBorder="1" applyAlignment="1" applyProtection="1">
      <protection hidden="1"/>
    </xf>
    <xf numFmtId="167" fontId="2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7"/>
  <sheetViews>
    <sheetView showGridLines="0" tabSelected="1" topLeftCell="A42" workbookViewId="0">
      <selection activeCell="S35" sqref="S35:T35"/>
    </sheetView>
  </sheetViews>
  <sheetFormatPr defaultColWidth="9.1796875" defaultRowHeight="12.5" x14ac:dyDescent="0.25"/>
  <cols>
    <col min="1" max="1" width="0.453125" customWidth="1"/>
    <col min="2" max="5" width="0" hidden="1" customWidth="1"/>
    <col min="6" max="6" width="61.26953125" customWidth="1"/>
    <col min="7" max="13" width="0" hidden="1" customWidth="1"/>
    <col min="14" max="14" width="22.26953125" customWidth="1"/>
    <col min="15" max="17" width="0" hidden="1" customWidth="1"/>
    <col min="18" max="18" width="16.453125" customWidth="1"/>
    <col min="19" max="19" width="14.26953125" customWidth="1"/>
    <col min="20" max="20" width="16.54296875" customWidth="1"/>
    <col min="21" max="25" width="0" hidden="1" customWidth="1"/>
    <col min="26" max="26" width="2.7265625" customWidth="1"/>
    <col min="27" max="256" width="9.1796875" customWidth="1"/>
  </cols>
  <sheetData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0" t="s">
        <v>45</v>
      </c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66" t="s">
        <v>44</v>
      </c>
      <c r="S4" s="167"/>
      <c r="T4" s="167"/>
      <c r="U4" s="167"/>
      <c r="V4" s="167"/>
      <c r="W4" s="167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67"/>
      <c r="S5" s="167"/>
      <c r="T5" s="167"/>
      <c r="U5" s="167"/>
      <c r="V5" s="167"/>
      <c r="W5" s="167"/>
      <c r="X5" s="1"/>
      <c r="Y5" s="1"/>
      <c r="Z5" s="1"/>
    </row>
    <row r="6" spans="1:26" ht="44.5" customHeight="1" x14ac:dyDescent="0.35">
      <c r="A6" s="1"/>
      <c r="B6" s="1"/>
      <c r="C6" s="1"/>
      <c r="D6" s="1"/>
      <c r="E6" s="1"/>
      <c r="F6" s="1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67"/>
      <c r="S6" s="167"/>
      <c r="T6" s="167"/>
      <c r="U6" s="167"/>
      <c r="V6" s="167"/>
      <c r="W6" s="167"/>
      <c r="X6" s="1"/>
      <c r="Y6" s="1"/>
      <c r="Z6" s="1"/>
    </row>
    <row r="7" spans="1:26" ht="12.75" hidden="1" customHeight="1" x14ac:dyDescent="0.35">
      <c r="A7" s="1"/>
      <c r="B7" s="1"/>
      <c r="C7" s="1"/>
      <c r="D7" s="1"/>
      <c r="E7" s="1"/>
      <c r="F7" s="1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1"/>
      <c r="V7" s="1"/>
      <c r="W7" s="1"/>
      <c r="X7" s="1"/>
      <c r="Y7" s="1"/>
      <c r="Z7" s="1"/>
    </row>
    <row r="8" spans="1:26" ht="12.75" hidden="1" customHeight="1" x14ac:dyDescent="0.35">
      <c r="A8" s="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1"/>
      <c r="V8" s="1"/>
      <c r="W8" s="1"/>
      <c r="X8" s="1"/>
      <c r="Y8" s="1"/>
      <c r="Z8" s="1"/>
    </row>
    <row r="9" spans="1:26" ht="7.5" customHeight="1" x14ac:dyDescent="0.35">
      <c r="A9" s="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1"/>
      <c r="V9" s="1"/>
      <c r="W9" s="1"/>
      <c r="X9" s="1"/>
      <c r="Y9" s="1"/>
      <c r="Z9" s="1"/>
    </row>
    <row r="10" spans="1:26" ht="53.25" customHeight="1" x14ac:dyDescent="0.25">
      <c r="A10" s="1"/>
      <c r="B10" s="51"/>
      <c r="C10" s="51"/>
      <c r="D10" s="51"/>
      <c r="E10" s="51"/>
      <c r="F10" s="142" t="s">
        <v>43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/>
      <c r="D11" s="1"/>
      <c r="E11" s="1"/>
      <c r="F11" s="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 t="s">
        <v>42</v>
      </c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49"/>
      <c r="C12" s="49"/>
      <c r="D12" s="49"/>
      <c r="E12" s="49"/>
      <c r="F12" s="48" t="s">
        <v>41</v>
      </c>
      <c r="G12" s="44"/>
      <c r="H12" s="47" t="s">
        <v>1</v>
      </c>
      <c r="I12" s="47" t="s">
        <v>1</v>
      </c>
      <c r="J12" s="47"/>
      <c r="K12" s="46"/>
      <c r="L12" s="147" t="s">
        <v>40</v>
      </c>
      <c r="M12" s="149" t="s">
        <v>39</v>
      </c>
      <c r="N12" s="147" t="s">
        <v>38</v>
      </c>
      <c r="O12" s="147" t="s">
        <v>37</v>
      </c>
      <c r="P12" s="147" t="s">
        <v>30</v>
      </c>
      <c r="Q12" s="42" t="s">
        <v>36</v>
      </c>
      <c r="R12" s="149" t="s">
        <v>35</v>
      </c>
      <c r="S12" s="149" t="s">
        <v>34</v>
      </c>
      <c r="T12" s="149" t="s">
        <v>53</v>
      </c>
      <c r="U12" s="1"/>
      <c r="V12" s="1"/>
      <c r="W12" s="5"/>
      <c r="X12" s="4"/>
      <c r="Y12" s="1"/>
      <c r="Z12" s="1"/>
    </row>
    <row r="13" spans="1:26" ht="24" customHeight="1" x14ac:dyDescent="0.3">
      <c r="A13" s="1"/>
      <c r="B13" s="41"/>
      <c r="C13" s="41"/>
      <c r="D13" s="41"/>
      <c r="E13" s="41"/>
      <c r="F13" s="45"/>
      <c r="G13" s="44"/>
      <c r="H13" s="43" t="s">
        <v>33</v>
      </c>
      <c r="I13" s="43" t="s">
        <v>32</v>
      </c>
      <c r="J13" s="43" t="s">
        <v>31</v>
      </c>
      <c r="K13" s="42" t="s">
        <v>30</v>
      </c>
      <c r="L13" s="147"/>
      <c r="M13" s="149"/>
      <c r="N13" s="147"/>
      <c r="O13" s="147"/>
      <c r="P13" s="147"/>
      <c r="Q13" s="151" t="s">
        <v>29</v>
      </c>
      <c r="R13" s="149"/>
      <c r="S13" s="149"/>
      <c r="T13" s="149"/>
      <c r="U13" s="1"/>
      <c r="V13" s="1"/>
      <c r="W13" s="5"/>
      <c r="X13" s="4"/>
      <c r="Y13" s="1"/>
      <c r="Z13" s="1"/>
    </row>
    <row r="14" spans="1:26" ht="13.5" customHeight="1" x14ac:dyDescent="0.3">
      <c r="A14" s="1"/>
      <c r="B14" s="41"/>
      <c r="C14" s="41"/>
      <c r="D14" s="41"/>
      <c r="E14" s="41"/>
      <c r="F14" s="40"/>
      <c r="G14" s="39"/>
      <c r="H14" s="38"/>
      <c r="I14" s="38"/>
      <c r="J14" s="38"/>
      <c r="K14" s="37"/>
      <c r="L14" s="148"/>
      <c r="M14" s="150"/>
      <c r="N14" s="148"/>
      <c r="O14" s="148"/>
      <c r="P14" s="148"/>
      <c r="Q14" s="148"/>
      <c r="R14" s="150"/>
      <c r="S14" s="150"/>
      <c r="T14" s="150"/>
      <c r="U14" s="29"/>
      <c r="V14" s="29"/>
      <c r="W14" s="29"/>
      <c r="X14" s="29"/>
      <c r="Y14" s="29"/>
      <c r="Z14" s="5"/>
    </row>
    <row r="15" spans="1:26" ht="15" customHeight="1" x14ac:dyDescent="0.3">
      <c r="A15" s="1"/>
      <c r="B15" s="36"/>
      <c r="C15" s="36"/>
      <c r="D15" s="36"/>
      <c r="E15" s="36"/>
      <c r="F15" s="35">
        <v>1</v>
      </c>
      <c r="G15" s="34"/>
      <c r="H15" s="30"/>
      <c r="I15" s="31"/>
      <c r="J15" s="31"/>
      <c r="K15" s="31"/>
      <c r="L15" s="31"/>
      <c r="M15" s="31"/>
      <c r="N15" s="33">
        <v>2</v>
      </c>
      <c r="O15" s="31"/>
      <c r="P15" s="32"/>
      <c r="Q15" s="31"/>
      <c r="R15" s="30">
        <v>3</v>
      </c>
      <c r="S15" s="30">
        <v>4</v>
      </c>
      <c r="T15" s="30">
        <v>5</v>
      </c>
      <c r="U15" s="29"/>
      <c r="V15" s="29"/>
      <c r="W15" s="29"/>
      <c r="X15" s="29"/>
      <c r="Y15" s="29"/>
      <c r="Z15" s="5"/>
    </row>
    <row r="16" spans="1:26" ht="29.25" customHeight="1" x14ac:dyDescent="0.35">
      <c r="A16" s="15"/>
      <c r="B16" s="130" t="s">
        <v>28</v>
      </c>
      <c r="C16" s="130"/>
      <c r="D16" s="130"/>
      <c r="E16" s="131"/>
      <c r="F16" s="28" t="s">
        <v>27</v>
      </c>
      <c r="G16" s="27"/>
      <c r="H16" s="26">
        <v>455</v>
      </c>
      <c r="I16" s="143"/>
      <c r="J16" s="143"/>
      <c r="K16" s="143"/>
      <c r="L16" s="143"/>
      <c r="M16" s="144"/>
      <c r="N16" s="25" t="s">
        <v>28</v>
      </c>
      <c r="O16" s="145"/>
      <c r="P16" s="145"/>
      <c r="Q16" s="146"/>
      <c r="R16" s="53">
        <v>250000</v>
      </c>
      <c r="S16" s="54">
        <v>0</v>
      </c>
      <c r="T16" s="54">
        <v>0</v>
      </c>
      <c r="U16" s="157"/>
      <c r="V16" s="157"/>
      <c r="W16" s="157"/>
      <c r="X16" s="157"/>
      <c r="Y16" s="157"/>
      <c r="Z16" s="5"/>
    </row>
    <row r="17" spans="1:26" ht="29.25" customHeight="1" x14ac:dyDescent="0.35">
      <c r="A17" s="15"/>
      <c r="B17" s="21"/>
      <c r="C17" s="20"/>
      <c r="D17" s="19"/>
      <c r="E17" s="18" t="s">
        <v>26</v>
      </c>
      <c r="F17" s="10" t="s">
        <v>27</v>
      </c>
      <c r="G17" s="9"/>
      <c r="H17" s="8">
        <v>455</v>
      </c>
      <c r="I17" s="152"/>
      <c r="J17" s="152"/>
      <c r="K17" s="152"/>
      <c r="L17" s="152"/>
      <c r="M17" s="153"/>
      <c r="N17" s="7" t="s">
        <v>26</v>
      </c>
      <c r="O17" s="154"/>
      <c r="P17" s="154"/>
      <c r="Q17" s="155"/>
      <c r="R17" s="55">
        <v>250000</v>
      </c>
      <c r="S17" s="56">
        <v>0</v>
      </c>
      <c r="T17" s="56">
        <v>0</v>
      </c>
      <c r="U17" s="141"/>
      <c r="V17" s="141"/>
      <c r="W17" s="141"/>
      <c r="X17" s="141"/>
      <c r="Y17" s="141"/>
      <c r="Z17" s="5"/>
    </row>
    <row r="18" spans="1:26" ht="66.75" customHeight="1" x14ac:dyDescent="0.35">
      <c r="A18" s="15"/>
      <c r="B18" s="130" t="s">
        <v>24</v>
      </c>
      <c r="C18" s="130"/>
      <c r="D18" s="130"/>
      <c r="E18" s="131"/>
      <c r="F18" s="17" t="s">
        <v>25</v>
      </c>
      <c r="G18" s="9"/>
      <c r="H18" s="8">
        <v>455</v>
      </c>
      <c r="I18" s="132"/>
      <c r="J18" s="132"/>
      <c r="K18" s="132"/>
      <c r="L18" s="132"/>
      <c r="M18" s="133"/>
      <c r="N18" s="16" t="s">
        <v>24</v>
      </c>
      <c r="O18" s="134"/>
      <c r="P18" s="134"/>
      <c r="Q18" s="135"/>
      <c r="R18" s="57">
        <f>R19</f>
        <v>726548.42</v>
      </c>
      <c r="S18" s="58">
        <f>S19</f>
        <v>0</v>
      </c>
      <c r="T18" s="58">
        <f t="shared" ref="T18" si="0">T19</f>
        <v>0</v>
      </c>
      <c r="U18" s="136"/>
      <c r="V18" s="136"/>
      <c r="W18" s="136"/>
      <c r="X18" s="136"/>
      <c r="Y18" s="136"/>
      <c r="Z18" s="5"/>
    </row>
    <row r="19" spans="1:26" ht="52.5" customHeight="1" x14ac:dyDescent="0.35">
      <c r="A19" s="15"/>
      <c r="B19" s="21"/>
      <c r="C19" s="20"/>
      <c r="D19" s="19"/>
      <c r="E19" s="18" t="s">
        <v>22</v>
      </c>
      <c r="F19" s="10" t="s">
        <v>23</v>
      </c>
      <c r="G19" s="9"/>
      <c r="H19" s="8">
        <v>455</v>
      </c>
      <c r="I19" s="152"/>
      <c r="J19" s="152"/>
      <c r="K19" s="152"/>
      <c r="L19" s="152"/>
      <c r="M19" s="153"/>
      <c r="N19" s="7" t="s">
        <v>22</v>
      </c>
      <c r="O19" s="154"/>
      <c r="P19" s="154"/>
      <c r="Q19" s="155"/>
      <c r="R19" s="55">
        <v>726548.42</v>
      </c>
      <c r="S19" s="56">
        <v>0</v>
      </c>
      <c r="T19" s="56">
        <v>0</v>
      </c>
      <c r="U19" s="141"/>
      <c r="V19" s="141"/>
      <c r="W19" s="141"/>
      <c r="X19" s="141"/>
      <c r="Y19" s="141"/>
      <c r="Z19" s="5"/>
    </row>
    <row r="20" spans="1:26" ht="108" customHeight="1" x14ac:dyDescent="0.35">
      <c r="A20" s="15"/>
      <c r="B20" s="130" t="s">
        <v>20</v>
      </c>
      <c r="C20" s="130"/>
      <c r="D20" s="130"/>
      <c r="E20" s="131"/>
      <c r="F20" s="17" t="s">
        <v>21</v>
      </c>
      <c r="G20" s="9"/>
      <c r="H20" s="8">
        <v>455</v>
      </c>
      <c r="I20" s="132"/>
      <c r="J20" s="132"/>
      <c r="K20" s="132"/>
      <c r="L20" s="132"/>
      <c r="M20" s="133"/>
      <c r="N20" s="16" t="s">
        <v>20</v>
      </c>
      <c r="O20" s="134"/>
      <c r="P20" s="134"/>
      <c r="Q20" s="135"/>
      <c r="R20" s="57">
        <v>235000</v>
      </c>
      <c r="S20" s="58">
        <v>235000</v>
      </c>
      <c r="T20" s="58">
        <v>0</v>
      </c>
      <c r="U20" s="136"/>
      <c r="V20" s="136"/>
      <c r="W20" s="136"/>
      <c r="X20" s="136"/>
      <c r="Y20" s="136"/>
      <c r="Z20" s="5"/>
    </row>
    <row r="21" spans="1:26" ht="110.15" customHeight="1" x14ac:dyDescent="0.35">
      <c r="A21" s="15"/>
      <c r="B21" s="21"/>
      <c r="C21" s="20"/>
      <c r="D21" s="19"/>
      <c r="E21" s="18" t="s">
        <v>18</v>
      </c>
      <c r="F21" s="10" t="s">
        <v>19</v>
      </c>
      <c r="G21" s="9"/>
      <c r="H21" s="8">
        <v>455</v>
      </c>
      <c r="I21" s="152"/>
      <c r="J21" s="152"/>
      <c r="K21" s="152"/>
      <c r="L21" s="152"/>
      <c r="M21" s="153"/>
      <c r="N21" s="7" t="s">
        <v>18</v>
      </c>
      <c r="O21" s="154"/>
      <c r="P21" s="154"/>
      <c r="Q21" s="155"/>
      <c r="R21" s="55">
        <v>235000</v>
      </c>
      <c r="S21" s="56">
        <v>235000</v>
      </c>
      <c r="T21" s="56">
        <v>0</v>
      </c>
      <c r="U21" s="141"/>
      <c r="V21" s="141"/>
      <c r="W21" s="141"/>
      <c r="X21" s="141"/>
      <c r="Y21" s="141"/>
      <c r="Z21" s="5"/>
    </row>
    <row r="22" spans="1:26" ht="66.5" customHeight="1" x14ac:dyDescent="0.35">
      <c r="A22" s="15"/>
      <c r="B22" s="21"/>
      <c r="C22" s="20"/>
      <c r="D22" s="19"/>
      <c r="E22" s="18"/>
      <c r="F22" s="101" t="s">
        <v>67</v>
      </c>
      <c r="G22" s="9"/>
      <c r="H22" s="126">
        <v>455</v>
      </c>
      <c r="I22" s="132"/>
      <c r="J22" s="132"/>
      <c r="K22" s="132"/>
      <c r="L22" s="132"/>
      <c r="M22" s="133"/>
      <c r="N22" s="128" t="s">
        <v>68</v>
      </c>
      <c r="O22" s="134"/>
      <c r="P22" s="134"/>
      <c r="Q22" s="135"/>
      <c r="R22" s="57">
        <f>R23</f>
        <v>3727736</v>
      </c>
      <c r="S22" s="58">
        <f t="shared" ref="S22:T22" si="1">S23</f>
        <v>0</v>
      </c>
      <c r="T22" s="58">
        <f t="shared" si="1"/>
        <v>0</v>
      </c>
      <c r="U22" s="127"/>
      <c r="V22" s="127"/>
      <c r="W22" s="127"/>
      <c r="X22" s="127"/>
      <c r="Y22" s="127"/>
      <c r="Z22" s="5"/>
    </row>
    <row r="23" spans="1:26" ht="52" customHeight="1" x14ac:dyDescent="0.35">
      <c r="A23" s="15"/>
      <c r="B23" s="21"/>
      <c r="C23" s="20"/>
      <c r="D23" s="19"/>
      <c r="E23" s="18"/>
      <c r="F23" s="71" t="s">
        <v>67</v>
      </c>
      <c r="G23" s="9"/>
      <c r="H23" s="126">
        <v>455</v>
      </c>
      <c r="I23" s="152"/>
      <c r="J23" s="152"/>
      <c r="K23" s="152"/>
      <c r="L23" s="152"/>
      <c r="M23" s="153"/>
      <c r="N23" s="129">
        <v>2400079500</v>
      </c>
      <c r="O23" s="154"/>
      <c r="P23" s="154"/>
      <c r="Q23" s="155"/>
      <c r="R23" s="55">
        <v>3727736</v>
      </c>
      <c r="S23" s="56">
        <v>0</v>
      </c>
      <c r="T23" s="56">
        <v>0</v>
      </c>
      <c r="U23" s="127"/>
      <c r="V23" s="127"/>
      <c r="W23" s="127"/>
      <c r="X23" s="127"/>
      <c r="Y23" s="127"/>
      <c r="Z23" s="5"/>
    </row>
    <row r="24" spans="1:26" ht="63.5" customHeight="1" x14ac:dyDescent="0.35">
      <c r="A24" s="15"/>
      <c r="B24" s="130" t="s">
        <v>16</v>
      </c>
      <c r="C24" s="130"/>
      <c r="D24" s="130"/>
      <c r="E24" s="131"/>
      <c r="F24" s="17" t="s">
        <v>17</v>
      </c>
      <c r="G24" s="9"/>
      <c r="H24" s="8">
        <v>455</v>
      </c>
      <c r="I24" s="132"/>
      <c r="J24" s="132"/>
      <c r="K24" s="132"/>
      <c r="L24" s="132"/>
      <c r="M24" s="133"/>
      <c r="N24" s="16" t="s">
        <v>16</v>
      </c>
      <c r="O24" s="134"/>
      <c r="P24" s="134"/>
      <c r="Q24" s="135"/>
      <c r="R24" s="57">
        <f>R25+R26</f>
        <v>30316085.710000001</v>
      </c>
      <c r="S24" s="57">
        <f t="shared" ref="S24:T24" si="2">S25+S26</f>
        <v>30798188.470000003</v>
      </c>
      <c r="T24" s="57">
        <f t="shared" si="2"/>
        <v>30798188.470000003</v>
      </c>
      <c r="U24" s="136"/>
      <c r="V24" s="136"/>
      <c r="W24" s="136"/>
      <c r="X24" s="136"/>
      <c r="Y24" s="136"/>
      <c r="Z24" s="5"/>
    </row>
    <row r="25" spans="1:26" ht="93.65" customHeight="1" x14ac:dyDescent="0.35">
      <c r="A25" s="15"/>
      <c r="B25" s="14"/>
      <c r="C25" s="13"/>
      <c r="D25" s="12"/>
      <c r="E25" s="11" t="s">
        <v>14</v>
      </c>
      <c r="F25" s="24" t="s">
        <v>15</v>
      </c>
      <c r="G25" s="9"/>
      <c r="H25" s="8">
        <v>455</v>
      </c>
      <c r="I25" s="137"/>
      <c r="J25" s="137"/>
      <c r="K25" s="137"/>
      <c r="L25" s="137"/>
      <c r="M25" s="138"/>
      <c r="N25" s="23" t="s">
        <v>14</v>
      </c>
      <c r="O25" s="139"/>
      <c r="P25" s="139"/>
      <c r="Q25" s="140"/>
      <c r="R25" s="59">
        <v>30012924.850000001</v>
      </c>
      <c r="S25" s="59">
        <v>30012924.850000001</v>
      </c>
      <c r="T25" s="59">
        <v>30012924.850000001</v>
      </c>
      <c r="U25" s="156"/>
      <c r="V25" s="156"/>
      <c r="W25" s="156"/>
      <c r="X25" s="156"/>
      <c r="Y25" s="156"/>
      <c r="Z25" s="5"/>
    </row>
    <row r="26" spans="1:26" ht="100.5" customHeight="1" x14ac:dyDescent="0.35">
      <c r="A26" s="15"/>
      <c r="B26" s="22"/>
      <c r="C26" s="20"/>
      <c r="D26" s="19"/>
      <c r="E26" s="18" t="s">
        <v>12</v>
      </c>
      <c r="F26" s="10" t="s">
        <v>13</v>
      </c>
      <c r="G26" s="9"/>
      <c r="H26" s="8">
        <v>455</v>
      </c>
      <c r="I26" s="152"/>
      <c r="J26" s="152"/>
      <c r="K26" s="152"/>
      <c r="L26" s="152"/>
      <c r="M26" s="153"/>
      <c r="N26" s="7" t="s">
        <v>12</v>
      </c>
      <c r="O26" s="154"/>
      <c r="P26" s="154"/>
      <c r="Q26" s="155"/>
      <c r="R26" s="55">
        <v>303160.86</v>
      </c>
      <c r="S26" s="55">
        <v>785263.62</v>
      </c>
      <c r="T26" s="55">
        <v>785263.62</v>
      </c>
      <c r="U26" s="141"/>
      <c r="V26" s="141"/>
      <c r="W26" s="141"/>
      <c r="X26" s="141"/>
      <c r="Y26" s="141"/>
      <c r="Z26" s="5"/>
    </row>
    <row r="27" spans="1:26" ht="34.5" customHeight="1" x14ac:dyDescent="0.35">
      <c r="A27" s="15"/>
      <c r="B27" s="130" t="s">
        <v>11</v>
      </c>
      <c r="C27" s="130"/>
      <c r="D27" s="130"/>
      <c r="E27" s="131"/>
      <c r="F27" s="17" t="s">
        <v>10</v>
      </c>
      <c r="G27" s="9"/>
      <c r="H27" s="8">
        <v>455</v>
      </c>
      <c r="I27" s="132"/>
      <c r="J27" s="132"/>
      <c r="K27" s="132"/>
      <c r="L27" s="132"/>
      <c r="M27" s="133"/>
      <c r="N27" s="16" t="s">
        <v>11</v>
      </c>
      <c r="O27" s="134"/>
      <c r="P27" s="134"/>
      <c r="Q27" s="135"/>
      <c r="R27" s="57">
        <v>250000</v>
      </c>
      <c r="S27" s="58">
        <v>250000</v>
      </c>
      <c r="T27" s="58">
        <v>0</v>
      </c>
      <c r="U27" s="136"/>
      <c r="V27" s="136"/>
      <c r="W27" s="136"/>
      <c r="X27" s="136"/>
      <c r="Y27" s="136"/>
      <c r="Z27" s="5"/>
    </row>
    <row r="28" spans="1:26" ht="32.5" customHeight="1" x14ac:dyDescent="0.35">
      <c r="A28" s="15"/>
      <c r="B28" s="21"/>
      <c r="C28" s="20"/>
      <c r="D28" s="19"/>
      <c r="E28" s="18" t="s">
        <v>9</v>
      </c>
      <c r="F28" s="24" t="s">
        <v>10</v>
      </c>
      <c r="G28" s="72"/>
      <c r="H28" s="69">
        <v>455</v>
      </c>
      <c r="I28" s="137"/>
      <c r="J28" s="137"/>
      <c r="K28" s="137"/>
      <c r="L28" s="137"/>
      <c r="M28" s="138"/>
      <c r="N28" s="23" t="s">
        <v>9</v>
      </c>
      <c r="O28" s="139"/>
      <c r="P28" s="139"/>
      <c r="Q28" s="140"/>
      <c r="R28" s="59">
        <v>250000</v>
      </c>
      <c r="S28" s="60">
        <v>250000</v>
      </c>
      <c r="T28" s="60">
        <v>0</v>
      </c>
      <c r="U28" s="141"/>
      <c r="V28" s="141"/>
      <c r="W28" s="141"/>
      <c r="X28" s="141"/>
      <c r="Y28" s="141"/>
      <c r="Z28" s="5"/>
    </row>
    <row r="29" spans="1:26" ht="43.5" customHeight="1" x14ac:dyDescent="0.35">
      <c r="A29" s="15"/>
      <c r="B29" s="130" t="s">
        <v>7</v>
      </c>
      <c r="C29" s="130"/>
      <c r="D29" s="130"/>
      <c r="E29" s="131"/>
      <c r="F29" s="28" t="s">
        <v>8</v>
      </c>
      <c r="G29" s="79"/>
      <c r="H29" s="80">
        <v>455</v>
      </c>
      <c r="I29" s="158"/>
      <c r="J29" s="158"/>
      <c r="K29" s="158"/>
      <c r="L29" s="158"/>
      <c r="M29" s="158"/>
      <c r="N29" s="92" t="s">
        <v>7</v>
      </c>
      <c r="O29" s="159"/>
      <c r="P29" s="159"/>
      <c r="Q29" s="159"/>
      <c r="R29" s="94">
        <f>R30+R31+R32+R33</f>
        <v>33286685.670000002</v>
      </c>
      <c r="S29" s="95">
        <f>S30+S31+S32+S33</f>
        <v>33500533.460000001</v>
      </c>
      <c r="T29" s="91">
        <v>0</v>
      </c>
      <c r="U29" s="160"/>
      <c r="V29" s="136"/>
      <c r="W29" s="136"/>
      <c r="X29" s="136"/>
      <c r="Y29" s="136"/>
      <c r="Z29" s="5"/>
    </row>
    <row r="30" spans="1:26" ht="19.5" customHeight="1" x14ac:dyDescent="0.35">
      <c r="A30" s="15"/>
      <c r="B30" s="21"/>
      <c r="C30" s="20"/>
      <c r="D30" s="19"/>
      <c r="E30" s="18" t="s">
        <v>5</v>
      </c>
      <c r="F30" s="24" t="s">
        <v>6</v>
      </c>
      <c r="G30" s="75"/>
      <c r="H30" s="76">
        <v>455</v>
      </c>
      <c r="I30" s="164"/>
      <c r="J30" s="164"/>
      <c r="K30" s="164"/>
      <c r="L30" s="164"/>
      <c r="M30" s="164"/>
      <c r="N30" s="93" t="s">
        <v>5</v>
      </c>
      <c r="O30" s="165"/>
      <c r="P30" s="165"/>
      <c r="Q30" s="165"/>
      <c r="R30" s="88">
        <v>6865117.3300000001</v>
      </c>
      <c r="S30" s="90">
        <v>7273612</v>
      </c>
      <c r="T30" s="82">
        <v>0</v>
      </c>
      <c r="U30" s="163"/>
      <c r="V30" s="141"/>
      <c r="W30" s="141"/>
      <c r="X30" s="141"/>
      <c r="Y30" s="141"/>
      <c r="Z30" s="5"/>
    </row>
    <row r="31" spans="1:26" ht="34" customHeight="1" x14ac:dyDescent="0.35">
      <c r="A31" s="15"/>
      <c r="B31" s="21"/>
      <c r="C31" s="20"/>
      <c r="D31" s="19"/>
      <c r="E31" s="18" t="s">
        <v>5</v>
      </c>
      <c r="F31" s="81" t="s">
        <v>46</v>
      </c>
      <c r="G31" s="75"/>
      <c r="H31" s="76">
        <v>455</v>
      </c>
      <c r="I31" s="164"/>
      <c r="J31" s="164"/>
      <c r="K31" s="164"/>
      <c r="L31" s="164"/>
      <c r="M31" s="164"/>
      <c r="N31" s="86">
        <v>2700005310</v>
      </c>
      <c r="O31" s="165"/>
      <c r="P31" s="165"/>
      <c r="Q31" s="165"/>
      <c r="R31" s="88">
        <v>1205810.3400000001</v>
      </c>
      <c r="S31" s="90">
        <v>1205810.3400000001</v>
      </c>
      <c r="T31" s="82">
        <v>0</v>
      </c>
      <c r="U31" s="163"/>
      <c r="V31" s="141"/>
      <c r="W31" s="141"/>
      <c r="X31" s="141"/>
      <c r="Y31" s="141"/>
      <c r="Z31" s="5"/>
    </row>
    <row r="32" spans="1:26" ht="112" customHeight="1" x14ac:dyDescent="0.35">
      <c r="A32" s="15"/>
      <c r="B32" s="21"/>
      <c r="C32" s="20"/>
      <c r="D32" s="19"/>
      <c r="E32" s="18"/>
      <c r="F32" s="81" t="s">
        <v>47</v>
      </c>
      <c r="G32" s="75"/>
      <c r="H32" s="76"/>
      <c r="I32" s="76"/>
      <c r="J32" s="76"/>
      <c r="K32" s="76"/>
      <c r="L32" s="76"/>
      <c r="M32" s="76"/>
      <c r="N32" s="86">
        <v>2700070760</v>
      </c>
      <c r="O32" s="78"/>
      <c r="P32" s="78"/>
      <c r="Q32" s="78"/>
      <c r="R32" s="88">
        <v>24963600</v>
      </c>
      <c r="S32" s="90">
        <v>24770900</v>
      </c>
      <c r="T32" s="82">
        <v>0</v>
      </c>
      <c r="U32" s="74"/>
      <c r="V32" s="68"/>
      <c r="W32" s="68"/>
      <c r="X32" s="68"/>
      <c r="Y32" s="68"/>
      <c r="Z32" s="5"/>
    </row>
    <row r="33" spans="1:26" ht="78.650000000000006" customHeight="1" x14ac:dyDescent="0.35">
      <c r="A33" s="15"/>
      <c r="B33" s="21"/>
      <c r="C33" s="20"/>
      <c r="D33" s="19"/>
      <c r="E33" s="18" t="s">
        <v>5</v>
      </c>
      <c r="F33" s="71" t="s">
        <v>49</v>
      </c>
      <c r="G33" s="83"/>
      <c r="H33" s="84">
        <v>455</v>
      </c>
      <c r="I33" s="161"/>
      <c r="J33" s="161"/>
      <c r="K33" s="161"/>
      <c r="L33" s="161"/>
      <c r="M33" s="161"/>
      <c r="N33" s="87" t="s">
        <v>48</v>
      </c>
      <c r="O33" s="162"/>
      <c r="P33" s="162"/>
      <c r="Q33" s="162"/>
      <c r="R33" s="89">
        <v>252158</v>
      </c>
      <c r="S33" s="73">
        <v>250211.12</v>
      </c>
      <c r="T33" s="85">
        <v>0</v>
      </c>
      <c r="U33" s="163"/>
      <c r="V33" s="141"/>
      <c r="W33" s="141"/>
      <c r="X33" s="141"/>
      <c r="Y33" s="141"/>
      <c r="Z33" s="5"/>
    </row>
    <row r="34" spans="1:26" ht="43.5" customHeight="1" x14ac:dyDescent="0.35">
      <c r="A34" s="15"/>
      <c r="B34" s="130" t="s">
        <v>4</v>
      </c>
      <c r="C34" s="130"/>
      <c r="D34" s="130"/>
      <c r="E34" s="131"/>
      <c r="F34" s="17" t="s">
        <v>3</v>
      </c>
      <c r="G34" s="9"/>
      <c r="H34" s="8">
        <v>455</v>
      </c>
      <c r="I34" s="132"/>
      <c r="J34" s="132"/>
      <c r="K34" s="132"/>
      <c r="L34" s="132"/>
      <c r="M34" s="133"/>
      <c r="N34" s="16" t="s">
        <v>4</v>
      </c>
      <c r="O34" s="134"/>
      <c r="P34" s="134"/>
      <c r="Q34" s="135"/>
      <c r="R34" s="57">
        <f>R35</f>
        <v>19995</v>
      </c>
      <c r="S34" s="57">
        <f t="shared" ref="S34:T34" si="3">S35</f>
        <v>0</v>
      </c>
      <c r="T34" s="57">
        <f t="shared" si="3"/>
        <v>0</v>
      </c>
      <c r="U34" s="136"/>
      <c r="V34" s="136"/>
      <c r="W34" s="136"/>
      <c r="X34" s="136"/>
      <c r="Y34" s="136"/>
      <c r="Z34" s="5"/>
    </row>
    <row r="35" spans="1:26" ht="48.65" customHeight="1" x14ac:dyDescent="0.35">
      <c r="A35" s="15"/>
      <c r="B35" s="14"/>
      <c r="C35" s="13"/>
      <c r="D35" s="12"/>
      <c r="E35" s="11" t="s">
        <v>2</v>
      </c>
      <c r="F35" s="10" t="s">
        <v>3</v>
      </c>
      <c r="G35" s="9"/>
      <c r="H35" s="8">
        <v>455</v>
      </c>
      <c r="I35" s="152"/>
      <c r="J35" s="152"/>
      <c r="K35" s="152"/>
      <c r="L35" s="152"/>
      <c r="M35" s="153"/>
      <c r="N35" s="7" t="s">
        <v>2</v>
      </c>
      <c r="O35" s="154"/>
      <c r="P35" s="154"/>
      <c r="Q35" s="155"/>
      <c r="R35" s="55">
        <v>19995</v>
      </c>
      <c r="S35" s="55">
        <v>0</v>
      </c>
      <c r="T35" s="55">
        <v>0</v>
      </c>
      <c r="U35" s="141"/>
      <c r="V35" s="141"/>
      <c r="W35" s="141"/>
      <c r="X35" s="141"/>
      <c r="Y35" s="141"/>
      <c r="Z35" s="5"/>
    </row>
    <row r="36" spans="1:26" ht="48.65" customHeight="1" x14ac:dyDescent="0.35">
      <c r="A36" s="15"/>
      <c r="B36" s="130" t="s">
        <v>4</v>
      </c>
      <c r="C36" s="130"/>
      <c r="D36" s="130"/>
      <c r="E36" s="131"/>
      <c r="F36" s="101" t="s">
        <v>52</v>
      </c>
      <c r="G36" s="9"/>
      <c r="H36" s="67">
        <v>455</v>
      </c>
      <c r="I36" s="132"/>
      <c r="J36" s="132"/>
      <c r="K36" s="132"/>
      <c r="L36" s="132"/>
      <c r="M36" s="133"/>
      <c r="N36" s="97">
        <v>3500000000</v>
      </c>
      <c r="O36" s="134"/>
      <c r="P36" s="134"/>
      <c r="Q36" s="135"/>
      <c r="R36" s="57">
        <f>R37+R38</f>
        <v>1980000</v>
      </c>
      <c r="S36" s="57">
        <f t="shared" ref="S36:T36" si="4">S37+S38</f>
        <v>0</v>
      </c>
      <c r="T36" s="57">
        <f t="shared" si="4"/>
        <v>0</v>
      </c>
      <c r="U36" s="136"/>
      <c r="V36" s="136"/>
      <c r="W36" s="136"/>
      <c r="X36" s="136"/>
      <c r="Y36" s="136"/>
      <c r="Z36" s="5"/>
    </row>
    <row r="37" spans="1:26" ht="80.5" customHeight="1" x14ac:dyDescent="0.35">
      <c r="A37" s="15"/>
      <c r="B37" s="14"/>
      <c r="C37" s="14"/>
      <c r="D37" s="96"/>
      <c r="E37" s="14"/>
      <c r="F37" s="77" t="s">
        <v>50</v>
      </c>
      <c r="G37" s="9"/>
      <c r="H37" s="67"/>
      <c r="I37" s="62"/>
      <c r="J37" s="62"/>
      <c r="K37" s="62"/>
      <c r="L37" s="62"/>
      <c r="M37" s="63"/>
      <c r="N37" s="98" t="s">
        <v>65</v>
      </c>
      <c r="O37" s="64"/>
      <c r="P37" s="64"/>
      <c r="Q37" s="65"/>
      <c r="R37" s="99">
        <v>1500000</v>
      </c>
      <c r="S37" s="100">
        <v>0</v>
      </c>
      <c r="T37" s="100">
        <v>0</v>
      </c>
      <c r="U37" s="66"/>
      <c r="V37" s="66"/>
      <c r="W37" s="66"/>
      <c r="X37" s="66"/>
      <c r="Y37" s="66"/>
      <c r="Z37" s="5"/>
    </row>
    <row r="38" spans="1:26" ht="80.150000000000006" customHeight="1" x14ac:dyDescent="0.35">
      <c r="A38" s="15"/>
      <c r="B38" s="14"/>
      <c r="C38" s="13"/>
      <c r="D38" s="12"/>
      <c r="E38" s="11" t="s">
        <v>2</v>
      </c>
      <c r="F38" s="77" t="s">
        <v>51</v>
      </c>
      <c r="G38" s="72"/>
      <c r="H38" s="104">
        <v>455</v>
      </c>
      <c r="I38" s="137"/>
      <c r="J38" s="137"/>
      <c r="K38" s="137"/>
      <c r="L38" s="137"/>
      <c r="M38" s="138"/>
      <c r="N38" s="111" t="s">
        <v>66</v>
      </c>
      <c r="O38" s="139"/>
      <c r="P38" s="139"/>
      <c r="Q38" s="140"/>
      <c r="R38" s="59">
        <v>480000</v>
      </c>
      <c r="S38" s="60">
        <v>0</v>
      </c>
      <c r="T38" s="60">
        <v>0</v>
      </c>
      <c r="U38" s="141"/>
      <c r="V38" s="141"/>
      <c r="W38" s="141"/>
      <c r="X38" s="141"/>
      <c r="Y38" s="141"/>
      <c r="Z38" s="5"/>
    </row>
    <row r="39" spans="1:26" ht="39" customHeight="1" x14ac:dyDescent="0.3">
      <c r="A39" s="107"/>
      <c r="B39" s="14"/>
      <c r="C39" s="13"/>
      <c r="D39" s="12"/>
      <c r="E39" s="11"/>
      <c r="F39" s="119" t="s">
        <v>54</v>
      </c>
      <c r="G39" s="120"/>
      <c r="H39" s="121"/>
      <c r="I39" s="121"/>
      <c r="J39" s="121"/>
      <c r="K39" s="121"/>
      <c r="L39" s="121"/>
      <c r="M39" s="121"/>
      <c r="N39" s="122"/>
      <c r="O39" s="123"/>
      <c r="P39" s="123"/>
      <c r="Q39" s="123"/>
      <c r="R39" s="124">
        <f>R40+R41+R42+R43+R44</f>
        <v>194121919.19000003</v>
      </c>
      <c r="S39" s="125">
        <f t="shared" ref="S39:T39" si="5">S40+S41+S42+S43+S44</f>
        <v>222727.27</v>
      </c>
      <c r="T39" s="124">
        <f t="shared" si="5"/>
        <v>222727.27</v>
      </c>
      <c r="U39" s="108"/>
      <c r="V39" s="108"/>
      <c r="W39" s="109"/>
      <c r="X39" s="109"/>
      <c r="Y39" s="108"/>
      <c r="Z39" s="110"/>
    </row>
    <row r="40" spans="1:26" ht="73.5" customHeight="1" x14ac:dyDescent="0.35">
      <c r="A40" s="107"/>
      <c r="B40" s="14"/>
      <c r="C40" s="13"/>
      <c r="D40" s="12"/>
      <c r="E40" s="11"/>
      <c r="F40" s="81" t="s">
        <v>55</v>
      </c>
      <c r="G40" s="75"/>
      <c r="H40" s="102"/>
      <c r="I40" s="102"/>
      <c r="J40" s="102"/>
      <c r="K40" s="102"/>
      <c r="L40" s="102"/>
      <c r="M40" s="102"/>
      <c r="N40" s="117" t="s">
        <v>56</v>
      </c>
      <c r="O40" s="103"/>
      <c r="P40" s="103"/>
      <c r="Q40" s="103"/>
      <c r="R40" s="88">
        <v>93995612.700000003</v>
      </c>
      <c r="S40" s="115">
        <v>0</v>
      </c>
      <c r="T40" s="88">
        <v>0</v>
      </c>
      <c r="U40" s="108"/>
      <c r="V40" s="108"/>
      <c r="W40" s="109"/>
      <c r="X40" s="109"/>
      <c r="Y40" s="108"/>
      <c r="Z40" s="110"/>
    </row>
    <row r="41" spans="1:26" ht="60" customHeight="1" x14ac:dyDescent="0.35">
      <c r="A41" s="107"/>
      <c r="B41" s="14"/>
      <c r="C41" s="13"/>
      <c r="D41" s="12"/>
      <c r="E41" s="11"/>
      <c r="F41" s="81" t="s">
        <v>57</v>
      </c>
      <c r="G41" s="75"/>
      <c r="H41" s="102"/>
      <c r="I41" s="102"/>
      <c r="J41" s="102"/>
      <c r="K41" s="102"/>
      <c r="L41" s="102"/>
      <c r="M41" s="102"/>
      <c r="N41" s="117" t="s">
        <v>58</v>
      </c>
      <c r="O41" s="103"/>
      <c r="P41" s="103"/>
      <c r="Q41" s="103"/>
      <c r="R41" s="88">
        <v>10560000</v>
      </c>
      <c r="S41" s="115">
        <v>0</v>
      </c>
      <c r="T41" s="88">
        <v>0</v>
      </c>
      <c r="U41" s="108"/>
      <c r="V41" s="108"/>
      <c r="W41" s="109"/>
      <c r="X41" s="109"/>
      <c r="Y41" s="108"/>
      <c r="Z41" s="110"/>
    </row>
    <row r="42" spans="1:26" ht="59.15" customHeight="1" x14ac:dyDescent="0.35">
      <c r="A42" s="107"/>
      <c r="B42" s="14"/>
      <c r="C42" s="13"/>
      <c r="D42" s="12"/>
      <c r="E42" s="11"/>
      <c r="F42" s="81" t="s">
        <v>59</v>
      </c>
      <c r="G42" s="75"/>
      <c r="H42" s="102"/>
      <c r="I42" s="102"/>
      <c r="J42" s="102"/>
      <c r="K42" s="102"/>
      <c r="L42" s="102"/>
      <c r="M42" s="102"/>
      <c r="N42" s="117" t="s">
        <v>60</v>
      </c>
      <c r="O42" s="103"/>
      <c r="P42" s="103"/>
      <c r="Q42" s="103"/>
      <c r="R42" s="88">
        <v>89343579.219999999</v>
      </c>
      <c r="S42" s="115">
        <v>0</v>
      </c>
      <c r="T42" s="88">
        <v>0</v>
      </c>
      <c r="U42" s="108"/>
      <c r="V42" s="108"/>
      <c r="W42" s="109"/>
      <c r="X42" s="109"/>
      <c r="Y42" s="108"/>
      <c r="Z42" s="110"/>
    </row>
    <row r="43" spans="1:26" ht="76.5" customHeight="1" x14ac:dyDescent="0.35">
      <c r="A43" s="107"/>
      <c r="B43" s="14"/>
      <c r="C43" s="13"/>
      <c r="D43" s="12"/>
      <c r="E43" s="11"/>
      <c r="F43" s="81" t="s">
        <v>61</v>
      </c>
      <c r="G43" s="75"/>
      <c r="H43" s="102"/>
      <c r="I43" s="102"/>
      <c r="J43" s="102"/>
      <c r="K43" s="102"/>
      <c r="L43" s="102"/>
      <c r="M43" s="102"/>
      <c r="N43" s="117" t="s">
        <v>62</v>
      </c>
      <c r="O43" s="103"/>
      <c r="P43" s="103"/>
      <c r="Q43" s="103"/>
      <c r="R43" s="88">
        <v>220500</v>
      </c>
      <c r="S43" s="115">
        <v>220500</v>
      </c>
      <c r="T43" s="88">
        <v>220500</v>
      </c>
      <c r="U43" s="108"/>
      <c r="V43" s="108"/>
      <c r="W43" s="109"/>
      <c r="X43" s="109"/>
      <c r="Y43" s="108"/>
      <c r="Z43" s="110"/>
    </row>
    <row r="44" spans="1:26" ht="79" customHeight="1" x14ac:dyDescent="0.35">
      <c r="A44" s="107"/>
      <c r="B44" s="14"/>
      <c r="C44" s="13"/>
      <c r="D44" s="12"/>
      <c r="E44" s="11"/>
      <c r="F44" s="71" t="s">
        <v>63</v>
      </c>
      <c r="G44" s="83"/>
      <c r="H44" s="105"/>
      <c r="I44" s="105"/>
      <c r="J44" s="105"/>
      <c r="K44" s="105"/>
      <c r="L44" s="105"/>
      <c r="M44" s="105"/>
      <c r="N44" s="118" t="s">
        <v>64</v>
      </c>
      <c r="O44" s="106"/>
      <c r="P44" s="106"/>
      <c r="Q44" s="106"/>
      <c r="R44" s="89">
        <v>2227.27</v>
      </c>
      <c r="S44" s="116">
        <v>2227.27</v>
      </c>
      <c r="T44" s="89">
        <v>2227.27</v>
      </c>
      <c r="U44" s="108"/>
      <c r="V44" s="108"/>
      <c r="W44" s="109"/>
      <c r="X44" s="109"/>
      <c r="Y44" s="108"/>
      <c r="Z44" s="110"/>
    </row>
    <row r="45" spans="1:26" ht="15" customHeight="1" x14ac:dyDescent="0.3">
      <c r="A45" s="1"/>
      <c r="B45" s="6"/>
      <c r="C45" s="6"/>
      <c r="D45" s="6"/>
      <c r="E45" s="6"/>
      <c r="F45" s="112" t="s">
        <v>0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3"/>
      <c r="Q45" s="114">
        <v>0</v>
      </c>
      <c r="R45" s="61">
        <f>R16+R18+R20+R24+R27+R29+R34+R36+R39+R22</f>
        <v>264913969.99000004</v>
      </c>
      <c r="S45" s="61">
        <f>S16+S18+S20+S24+S27+S29+S34+S36+S39</f>
        <v>65006449.20000001</v>
      </c>
      <c r="T45" s="61">
        <f t="shared" ref="T45" si="6">T16+T18+T20+T24+T27+T29+T34+T36+T39</f>
        <v>31020915.740000002</v>
      </c>
      <c r="U45" s="1"/>
      <c r="V45" s="1"/>
      <c r="W45" s="5"/>
      <c r="X45" s="4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"/>
      <c r="T47" s="1"/>
      <c r="U47" s="1"/>
      <c r="V47" s="1"/>
      <c r="W47" s="1"/>
      <c r="X47" s="1"/>
      <c r="Y47" s="1"/>
      <c r="Z47" s="1"/>
    </row>
  </sheetData>
  <mergeCells count="80">
    <mergeCell ref="I22:M22"/>
    <mergeCell ref="O22:Q22"/>
    <mergeCell ref="I23:M23"/>
    <mergeCell ref="O23:Q23"/>
    <mergeCell ref="R4:W6"/>
    <mergeCell ref="I21:M21"/>
    <mergeCell ref="O21:Q21"/>
    <mergeCell ref="U21:Y21"/>
    <mergeCell ref="O19:Q19"/>
    <mergeCell ref="U19:Y19"/>
    <mergeCell ref="I35:M35"/>
    <mergeCell ref="O35:Q35"/>
    <mergeCell ref="U35:Y35"/>
    <mergeCell ref="I28:M28"/>
    <mergeCell ref="O28:Q28"/>
    <mergeCell ref="U28:Y28"/>
    <mergeCell ref="I33:M33"/>
    <mergeCell ref="O33:Q33"/>
    <mergeCell ref="U33:Y33"/>
    <mergeCell ref="I30:M30"/>
    <mergeCell ref="O30:Q30"/>
    <mergeCell ref="U30:Y30"/>
    <mergeCell ref="I31:M31"/>
    <mergeCell ref="O31:Q31"/>
    <mergeCell ref="U31:Y31"/>
    <mergeCell ref="U25:Y25"/>
    <mergeCell ref="U16:Y16"/>
    <mergeCell ref="T12:T14"/>
    <mergeCell ref="B29:E29"/>
    <mergeCell ref="I29:M29"/>
    <mergeCell ref="O29:Q29"/>
    <mergeCell ref="U29:Y29"/>
    <mergeCell ref="U26:Y26"/>
    <mergeCell ref="B20:E20"/>
    <mergeCell ref="I20:M20"/>
    <mergeCell ref="O20:Q20"/>
    <mergeCell ref="U20:Y20"/>
    <mergeCell ref="I17:M17"/>
    <mergeCell ref="O17:Q17"/>
    <mergeCell ref="U17:Y17"/>
    <mergeCell ref="I19:M19"/>
    <mergeCell ref="B34:E34"/>
    <mergeCell ref="I34:M34"/>
    <mergeCell ref="O34:Q34"/>
    <mergeCell ref="U34:Y34"/>
    <mergeCell ref="B24:E24"/>
    <mergeCell ref="I24:M24"/>
    <mergeCell ref="O24:Q24"/>
    <mergeCell ref="U24:Y24"/>
    <mergeCell ref="B27:E27"/>
    <mergeCell ref="I27:M27"/>
    <mergeCell ref="O27:Q27"/>
    <mergeCell ref="U27:Y27"/>
    <mergeCell ref="I25:M25"/>
    <mergeCell ref="O25:Q25"/>
    <mergeCell ref="I26:M26"/>
    <mergeCell ref="O26:Q26"/>
    <mergeCell ref="B18:E18"/>
    <mergeCell ref="I18:M18"/>
    <mergeCell ref="O18:Q18"/>
    <mergeCell ref="U18:Y18"/>
    <mergeCell ref="F10:T10"/>
    <mergeCell ref="B16:E16"/>
    <mergeCell ref="I16:M16"/>
    <mergeCell ref="O16:Q16"/>
    <mergeCell ref="L12:L14"/>
    <mergeCell ref="M12:M14"/>
    <mergeCell ref="O12:O14"/>
    <mergeCell ref="N12:N14"/>
    <mergeCell ref="P12:P14"/>
    <mergeCell ref="Q13:Q14"/>
    <mergeCell ref="R12:R14"/>
    <mergeCell ref="S12:S14"/>
    <mergeCell ref="B36:E36"/>
    <mergeCell ref="I36:M36"/>
    <mergeCell ref="O36:Q36"/>
    <mergeCell ref="U36:Y36"/>
    <mergeCell ref="I38:M38"/>
    <mergeCell ref="O38:Q38"/>
    <mergeCell ref="U38:Y38"/>
  </mergeCells>
  <printOptions horizontalCentered="1"/>
  <pageMargins left="0.98425196850393704" right="0.39370078740157499" top="0.78740157480314998" bottom="0.78740157480314998" header="0.499999992490753" footer="0.499999992490753"/>
  <pageSetup paperSize="9" orientation="landscape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Ivanistova_tv</dc:creator>
  <cp:lastModifiedBy>Мохова Светлана Анатольевна</cp:lastModifiedBy>
  <cp:lastPrinted>2023-12-26T04:21:02Z</cp:lastPrinted>
  <dcterms:created xsi:type="dcterms:W3CDTF">2023-11-13T09:47:36Z</dcterms:created>
  <dcterms:modified xsi:type="dcterms:W3CDTF">2024-10-23T03:03:16Z</dcterms:modified>
</cp:coreProperties>
</file>